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6.08 da pubblicare\DIPARTIMENTO SALUTE MENTALE\"/>
    </mc:Choice>
  </mc:AlternateContent>
  <xr:revisionPtr revIDLastSave="0" documentId="13_ncr:1_{0538A06C-4627-4A7A-B24D-C6DFE29AB716}" xr6:coauthVersionLast="47" xr6:coauthVersionMax="47" xr10:uidLastSave="{00000000-0000-0000-0000-000000000000}"/>
  <bookViews>
    <workbookView xWindow="-120" yWindow="-120" windowWidth="29040" windowHeight="15840" xr2:uid="{00000000-000D-0000-FFFF-FFFF00000000}"/>
  </bookViews>
  <sheets>
    <sheet name="villa d'agri" sheetId="4" r:id="rId1"/>
  </sheets>
  <definedNames>
    <definedName name="_xlnm.Print_Area" localSheetId="0">'villa d''agri'!$A$1:$I$44</definedName>
    <definedName name="_xlnm.Print_Titles" localSheetId="0">'villa d''agri'!$1:$12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4" l="1"/>
  <c r="F24" i="4" s="1"/>
  <c r="E33" i="4" l="1"/>
  <c r="F15" i="4" l="1"/>
  <c r="F14" i="4"/>
  <c r="F18" i="4"/>
  <c r="F23" i="4"/>
  <c r="F22" i="4"/>
  <c r="F16" i="4"/>
  <c r="F17" i="4"/>
  <c r="F19" i="4"/>
  <c r="F21" i="4"/>
  <c r="F32" i="4"/>
  <c r="F20" i="4"/>
  <c r="F31" i="4"/>
  <c r="F34" i="4" l="1"/>
  <c r="F26" i="4"/>
</calcChain>
</file>

<file path=xl/sharedStrings.xml><?xml version="1.0" encoding="utf-8"?>
<sst xmlns="http://schemas.openxmlformats.org/spreadsheetml/2006/main" count="112" uniqueCount="100">
  <si>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</si>
  <si>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</si>
  <si>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</si>
  <si>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</si>
  <si>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</si>
  <si>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</si>
  <si>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</si>
  <si>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</si>
  <si>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</si>
  <si>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</si>
  <si>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</si>
  <si>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</si>
  <si>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</si>
  <si>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</si>
  <si>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</si>
  <si>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</si>
  <si>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IMPLEMENTAZIONE DEL SISTEMA INFORMATIVO AZIENDALE</t>
  </si>
  <si>
    <t>NOTE DELLA DIREZIONE STRATEGICA:</t>
  </si>
  <si>
    <t>PER ACCETTAZIONE: IL DIRETTORE/ DIRIGENTE RESP. DEL CDR</t>
  </si>
  <si>
    <t>VALUTATORE DI I^ ISTANZA</t>
  </si>
  <si>
    <t>Direttore del Dipartimento Salute Mentale: Dott. Pietro Fundone</t>
  </si>
  <si>
    <t>Obiettivo : descrizione di sintesi</t>
  </si>
  <si>
    <t>SALUTE MENTALE</t>
  </si>
  <si>
    <t>POD/STRUTTURA TERRITORIALE</t>
  </si>
  <si>
    <t>PRE-REQUISITO DI VALUTAZIONE</t>
  </si>
  <si>
    <t>VILLA D'AGRI</t>
  </si>
  <si>
    <t>UOSD CENTRO SALUTE MENTALE VILLA D'AGRI</t>
  </si>
  <si>
    <t>=======================================</t>
  </si>
  <si>
    <t xml:space="preserve">TOTALE PESO DELL'INDICATORE </t>
  </si>
  <si>
    <t>Utilizzo per il 100% della procedura di alimentazione del SISM.</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</si>
  <si>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</si>
  <si>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</si>
  <si>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</si>
  <si>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</si>
  <si>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</si>
  <si>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</si>
  <si>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</si>
  <si>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URGENZA TERRITORIALE</t>
  </si>
  <si>
    <t>Garantire l'urgenza territoriale del 100% delle richieste pervenute negli orari di servizio del CSM per il territorio di propria competenza</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</si>
  <si>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</si>
  <si>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</si>
  <si>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</si>
  <si>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Flusso Informativo SISM: Assenza di negatività segnalate dalla UOSD Flussi Informativi ASP per incompletezza/incongruenza dei dati trasmessi</t>
  </si>
  <si>
    <t>n. pazienti dimessi presi in carico/totale dei pazienti dimessi dalle strutture ospedaliere aziendali</t>
  </si>
  <si>
    <t>LOTTA  ALLO STIGMA ANCHE ATTRAVERSO LA REALIZZAZIONE DI CAMPAGNE INFORMATIVE NELLE SCUOLE</t>
  </si>
  <si>
    <t>n. campagne informative nelle scuole</t>
  </si>
  <si>
    <t>MIGLIORAMENTO DELL'APPROPRIATEZZA DEI RICOVERI NELLE STRUTTURE RESIDENZIALI INFRA ED  EXTRA-REGIONALI</t>
  </si>
  <si>
    <t>VISITE DOMICILIARI</t>
  </si>
  <si>
    <t xml:space="preserve">TOTALE PESO PONDERATO DELL 'INDICATORE </t>
  </si>
  <si>
    <t>*EFFICACIA ASSISTENZIALE TERRITORIALE</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</si>
  <si>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</si>
  <si>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Garantire il 100% delle richieste di visite domiciliari entro 15 giorni dal ricevimento delle stesse</t>
  </si>
  <si>
    <t>n. visite domiciliari effettuate nei 15 gg/totale delle visite domiciliari richieste</t>
  </si>
  <si>
    <t>n. pazienti trattati /n. pazienti totali in urgenza segnalati</t>
  </si>
  <si>
    <t xml:space="preserve">Risultato conseguito </t>
  </si>
  <si>
    <t>Risultato atteso</t>
  </si>
  <si>
    <t xml:space="preserve">DISTRIBUZIONE DEL PERCORSO VALUTATIVO  </t>
  </si>
  <si>
    <t xml:space="preserve">NOTE DEL RESPONSABILE DEL CDR: </t>
  </si>
  <si>
    <t>Risultato conseguito</t>
  </si>
  <si>
    <t xml:space="preserve">Risultato atteso </t>
  </si>
  <si>
    <t>OBIETTIVI A VALENZA STRATEGICA DEL CENTRO DI RESPONSABILITA' (CDR) (indicatore B art. 17 della parte quarta del regolamento per la valutazione della dirigenza approvato con  DDG n. 53/2018)</t>
  </si>
  <si>
    <t>Realizzare almeno n. 1 campagna informativa nelle scuole</t>
  </si>
  <si>
    <t>SERGIO LIJOI</t>
  </si>
  <si>
    <t>DIRIGENTE RESPONSABILE FF UOSD</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</si>
  <si>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</si>
  <si>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</si>
  <si>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P. LA DIREZIONE STRATEGICA</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</si>
  <si>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</si>
  <si>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</si>
  <si>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</si>
  <si>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100% della programmazione aziendale</t>
  </si>
  <si>
    <t>(numero invii 2025-numero invii 2024)/totale invii 2024</t>
  </si>
  <si>
    <t>Numero dimessi dalle strutture res. del DSM con inserimento &gt; 36 mesi/Totale pazienti con residenzialità protratta &gt; 36 mesi non provenienti da residui manicomiali ricoverati al 31/12/2025 nelle strutture residenziali Infra ed extra regionale</t>
  </si>
  <si>
    <t>2</t>
  </si>
  <si>
    <t>3</t>
  </si>
  <si>
    <t>4</t>
  </si>
  <si>
    <t>5</t>
  </si>
  <si>
    <t>6</t>
  </si>
  <si>
    <t>7</t>
  </si>
  <si>
    <t>8</t>
  </si>
  <si>
    <t>9</t>
  </si>
  <si>
    <t>10</t>
  </si>
  <si>
    <t xml:space="preserve"> n.3 relazioni da trasmettere al CdG.</t>
  </si>
  <si>
    <t>1. Relazione con report dati di attività trimestrali al CDG: n. 2 relazioni con report/anno entro il 15° giorno del mese successivo alla scadenza del I Semestre (Gen-Giu), primi nove mesi (Gen-Sett.) e anno ( Gen-Dic)  secondo il format pubblicato nella sezione del Controllo di Gestione del sito aziendale</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</si>
  <si>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</si>
  <si>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</si>
  <si>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</si>
  <si>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</si>
  <si>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</si>
  <si>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</si>
  <si>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</si>
  <si>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</si>
  <si>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</si>
  <si>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Contenimento della  ospedalizzazione per patologie psichiatriche (residenti maggiorenni).  Presa in carico dei pazienti dimessi dalle strutture ospedaliere aziendali e condivisione,con i MMG, della diagnosi e del trattamento riabilitativo:  100%  dei pazienti dimessi.</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</si>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</sst>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b/>
      <sz val="28"/>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00">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vertical="top"/>
    </xf>
    <xf numFmtId="0" fontId="5" fillId="0" borderId="0" xfId="0" applyFont="1"/>
    <xf numFmtId="0" fontId="7" fillId="3" borderId="16" xfId="0" applyFont="1" applyFill="1" applyBorder="1" applyAlignment="1">
      <alignment horizontal="center" vertical="center" wrapText="1"/>
    </xf>
    <xf numFmtId="0" fontId="7" fillId="3" borderId="16" xfId="0" applyFont="1" applyFill="1" applyBorder="1" applyAlignment="1">
      <alignment horizontal="center" vertical="center"/>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7" fillId="0" borderId="16" xfId="2" applyFont="1" applyBorder="1" applyAlignment="1">
      <alignment horizontal="center" vertical="center" wrapText="1"/>
    </xf>
    <xf numFmtId="1" fontId="7" fillId="0" borderId="16" xfId="3"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7" fillId="0" borderId="18" xfId="2" applyFont="1" applyBorder="1" applyAlignment="1">
      <alignment horizontal="center" vertical="center" wrapText="1"/>
    </xf>
    <xf numFmtId="0" fontId="7" fillId="0" borderId="16"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vertical="center" wrapText="1"/>
    </xf>
    <xf numFmtId="0" fontId="7" fillId="0" borderId="18" xfId="0" applyFont="1" applyBorder="1" applyAlignment="1">
      <alignment vertical="top"/>
    </xf>
    <xf numFmtId="2" fontId="7" fillId="0" borderId="16" xfId="2" applyNumberFormat="1" applyFont="1" applyBorder="1" applyAlignment="1">
      <alignment horizontal="center" vertical="center" wrapText="1"/>
    </xf>
    <xf numFmtId="1" fontId="7" fillId="0" borderId="16" xfId="0" applyNumberFormat="1" applyFont="1" applyBorder="1" applyAlignment="1">
      <alignment vertical="center" wrapText="1"/>
    </xf>
    <xf numFmtId="1" fontId="7" fillId="0" borderId="18" xfId="0" applyNumberFormat="1" applyFont="1" applyBorder="1" applyAlignment="1">
      <alignment vertical="center" wrapText="1"/>
    </xf>
    <xf numFmtId="0" fontId="7" fillId="0" borderId="16" xfId="3" applyFont="1" applyBorder="1" applyAlignment="1">
      <alignment horizontal="center" vertical="center" wrapText="1"/>
    </xf>
    <xf numFmtId="0" fontId="7" fillId="2" borderId="17" xfId="0" applyFont="1" applyFill="1" applyBorder="1" applyAlignment="1">
      <alignment horizontal="center" vertical="center" textRotation="90" wrapText="1"/>
    </xf>
    <xf numFmtId="9" fontId="7" fillId="0" borderId="16"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11" xfId="0" applyFont="1" applyFill="1" applyBorder="1" applyAlignment="1">
      <alignment horizontal="center" vertical="center" wrapText="1"/>
    </xf>
    <xf numFmtId="0" fontId="7" fillId="4" borderId="11" xfId="0" applyFont="1" applyFill="1" applyBorder="1" applyAlignment="1">
      <alignment vertical="center"/>
    </xf>
    <xf numFmtId="0" fontId="7" fillId="4" borderId="11" xfId="0" applyFont="1" applyFill="1" applyBorder="1" applyAlignment="1">
      <alignment horizontal="left" vertical="center"/>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1" fontId="7" fillId="4" borderId="16" xfId="0" applyNumberFormat="1"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0" borderId="16" xfId="0"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3" borderId="16" xfId="2"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0" xfId="0" applyFont="1" applyFill="1" applyAlignment="1">
      <alignment vertical="center" wrapText="1"/>
    </xf>
    <xf numFmtId="0" fontId="7" fillId="4" borderId="0" xfId="0" applyFont="1" applyFill="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0" xfId="0" applyFont="1" applyFill="1" applyAlignment="1">
      <alignment horizontal="left" vertical="center" wrapText="1"/>
    </xf>
    <xf numFmtId="49" fontId="7" fillId="0" borderId="17" xfId="0" applyNumberFormat="1" applyFont="1" applyBorder="1" applyAlignment="1">
      <alignment horizontal="center" vertical="center" wrapText="1"/>
    </xf>
    <xf numFmtId="49" fontId="7" fillId="0" borderId="20" xfId="0" applyNumberFormat="1" applyFont="1" applyBorder="1" applyAlignment="1">
      <alignment horizontal="center" vertical="center" wrapText="1"/>
    </xf>
    <xf numFmtId="49" fontId="7" fillId="0" borderId="20" xfId="5" applyNumberFormat="1" applyFont="1" applyBorder="1" applyAlignment="1">
      <alignment horizontal="center" vertical="center" wrapText="1"/>
    </xf>
    <xf numFmtId="0" fontId="7"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49" fontId="7" fillId="0" borderId="19" xfId="0" applyNumberFormat="1" applyFont="1" applyBorder="1" applyAlignment="1">
      <alignment horizontal="center" vertical="center" wrapText="1"/>
    </xf>
    <xf numFmtId="49" fontId="7" fillId="0" borderId="20"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0" fillId="4" borderId="14" xfId="0" applyFill="1" applyBorder="1" applyAlignment="1">
      <alignment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7" fillId="4" borderId="12" xfId="0" applyFont="1" applyFill="1" applyBorder="1" applyAlignment="1">
      <alignment horizontal="left" vertical="center"/>
    </xf>
    <xf numFmtId="0" fontId="7" fillId="4" borderId="0" xfId="0" applyFont="1" applyFill="1" applyAlignment="1">
      <alignment horizontal="left" vertical="center"/>
    </xf>
    <xf numFmtId="0" fontId="7" fillId="4" borderId="0" xfId="0" quotePrefix="1" applyFont="1" applyFill="1" applyAlignment="1">
      <alignment horizontal="left" vertical="center" wrapText="1"/>
    </xf>
    <xf numFmtId="0" fontId="7" fillId="4" borderId="11" xfId="0" applyFont="1" applyFill="1" applyBorder="1" applyAlignment="1">
      <alignment horizontal="left" vertical="center" wrapText="1"/>
    </xf>
    <xf numFmtId="0" fontId="7" fillId="4" borderId="1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8" xfId="0" applyFont="1" applyFill="1" applyBorder="1" applyAlignment="1">
      <alignment horizontal="center" vertical="center" wrapText="1"/>
    </xf>
    <xf numFmtId="1" fontId="7" fillId="0" borderId="16" xfId="0" applyNumberFormat="1" applyFont="1" applyBorder="1" applyAlignment="1">
      <alignment horizontal="center" vertical="center" wrapText="1"/>
    </xf>
    <xf numFmtId="1" fontId="7" fillId="0" borderId="18" xfId="0" applyNumberFormat="1" applyFont="1" applyBorder="1" applyAlignment="1">
      <alignment horizontal="center" vertical="center" wrapText="1"/>
    </xf>
    <xf numFmtId="0" fontId="0" fillId="4" borderId="0" xfId="0" applyFill="1" applyAlignment="1">
      <alignment horizontal="left" vertical="center"/>
    </xf>
    <xf numFmtId="0" fontId="7" fillId="4" borderId="1" xfId="0" applyFont="1" applyFill="1" applyBorder="1" applyAlignment="1">
      <alignment horizontal="center" vertical="top" wrapText="1"/>
    </xf>
    <xf numFmtId="0" fontId="7" fillId="4" borderId="2" xfId="0" applyFont="1" applyFill="1" applyBorder="1" applyAlignment="1">
      <alignment horizontal="center" vertical="top" wrapText="1"/>
    </xf>
    <xf numFmtId="0" fontId="7" fillId="4" borderId="3" xfId="0" applyFont="1" applyFill="1" applyBorder="1" applyAlignment="1">
      <alignment horizontal="center" vertical="top" wrapText="1"/>
    </xf>
    <xf numFmtId="0" fontId="9" fillId="4" borderId="16" xfId="0" applyFont="1" applyFill="1" applyBorder="1" applyAlignment="1">
      <alignment vertical="center" wrapText="1"/>
    </xf>
    <xf numFmtId="0" fontId="9" fillId="4" borderId="16" xfId="0" applyFont="1" applyFill="1" applyBorder="1" applyAlignment="1">
      <alignment horizontal="left" vertical="center" wrapText="1"/>
    </xf>
    <xf numFmtId="0" fontId="9" fillId="4" borderId="16" xfId="0" applyFont="1" applyFill="1" applyBorder="1" applyAlignment="1">
      <alignment horizontal="left"/>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123615</xdr:colOff>
      <xdr:row>0</xdr:row>
      <xdr:rowOff>139488</xdr:rowOff>
    </xdr:from>
    <xdr:to>
      <xdr:col>1</xdr:col>
      <xdr:colOff>1123692</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615" y="139488"/>
          <a:ext cx="2412952" cy="79713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zoomScale="60" zoomScaleNormal="60" workbookViewId="0">
      <selection activeCell="C46" sqref="C46"/>
    </sheetView>
  </sheetViews>
  <sheetFormatPr defaultColWidth="25.28515625" defaultRowHeight="27.75" customHeight="1" x14ac:dyDescent="0.25"/>
  <cols>
    <col min="1" max="1" width="21.140625" style="7" customWidth="1"/>
    <col min="2" max="2" width="64" style="8" customWidth="1"/>
    <col min="3" max="3" width="78" style="8" customWidth="1"/>
    <col min="4" max="4" width="134" style="8" customWidth="1"/>
    <col min="5" max="5" width="22.42578125" style="9" customWidth="1"/>
    <col min="6" max="9" width="22.42578125" style="10"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85.5" customHeight="1" thickBot="1" x14ac:dyDescent="0.3">
      <c r="A1" s="71" t="s">
        <v>0</v>
      </c>
      <c r="B1" s="72"/>
      <c r="C1" s="72"/>
      <c r="D1" s="72"/>
      <c r="E1" s="72"/>
      <c r="F1" s="72"/>
      <c r="G1" s="72"/>
      <c r="H1" s="72"/>
      <c r="I1" s="73"/>
    </row>
    <row r="2" spans="1:9" ht="47.25" thickBot="1" x14ac:dyDescent="0.3">
      <c r="A2" s="26" t="s">
        <v>1</v>
      </c>
      <c r="B2" s="27">
        <v>65</v>
      </c>
      <c r="C2" s="74" t="s">
        <v>67</v>
      </c>
      <c r="D2" s="75"/>
      <c r="E2" s="76"/>
      <c r="F2" s="77" t="s">
        <v>2</v>
      </c>
      <c r="G2" s="78"/>
      <c r="H2" s="77" t="s">
        <v>68</v>
      </c>
      <c r="I2" s="79"/>
    </row>
    <row r="3" spans="1:9" ht="23.25" customHeight="1" x14ac:dyDescent="0.25">
      <c r="A3" s="80" t="s">
        <v>3</v>
      </c>
      <c r="B3" s="81"/>
      <c r="C3" s="28" t="s">
        <v>62</v>
      </c>
      <c r="D3" s="81"/>
      <c r="E3" s="81"/>
      <c r="F3" s="81"/>
      <c r="G3" s="44"/>
      <c r="H3" s="44"/>
      <c r="I3" s="29"/>
    </row>
    <row r="4" spans="1:9" ht="23.25" customHeight="1" x14ac:dyDescent="0.25">
      <c r="A4" s="82" t="s">
        <v>4</v>
      </c>
      <c r="B4" s="83"/>
      <c r="C4" s="45" t="s">
        <v>5</v>
      </c>
      <c r="D4" s="83"/>
      <c r="E4" s="83"/>
      <c r="F4" s="83"/>
      <c r="G4" s="44"/>
      <c r="H4" s="44"/>
      <c r="I4" s="29"/>
    </row>
    <row r="5" spans="1:9" ht="23.25" x14ac:dyDescent="0.25">
      <c r="A5" s="84" t="s">
        <v>6</v>
      </c>
      <c r="B5" s="85"/>
      <c r="C5" s="46" t="s">
        <v>63</v>
      </c>
      <c r="D5" s="46"/>
      <c r="E5" s="46"/>
      <c r="F5" s="46"/>
      <c r="G5" s="46"/>
      <c r="H5" s="46"/>
      <c r="I5" s="30"/>
    </row>
    <row r="6" spans="1:9" ht="23.25" x14ac:dyDescent="0.25">
      <c r="A6" s="84" t="s">
        <v>7</v>
      </c>
      <c r="B6" s="85"/>
      <c r="C6" s="85" t="s">
        <v>26</v>
      </c>
      <c r="D6" s="93"/>
      <c r="E6" s="47"/>
      <c r="F6" s="48"/>
      <c r="G6" s="48"/>
      <c r="H6" s="48"/>
      <c r="I6" s="31"/>
    </row>
    <row r="7" spans="1:9" ht="23.25" customHeight="1" x14ac:dyDescent="0.25">
      <c r="A7" s="84" t="s">
        <v>8</v>
      </c>
      <c r="B7" s="85"/>
      <c r="C7" s="86" t="s">
        <v>27</v>
      </c>
      <c r="D7" s="69"/>
      <c r="E7" s="69"/>
      <c r="F7" s="69"/>
      <c r="G7" s="69"/>
      <c r="H7" s="69"/>
      <c r="I7" s="87"/>
    </row>
    <row r="8" spans="1:9" ht="23.25" x14ac:dyDescent="0.25">
      <c r="A8" s="84" t="s">
        <v>9</v>
      </c>
      <c r="B8" s="85"/>
      <c r="C8" s="85" t="s">
        <v>22</v>
      </c>
      <c r="D8" s="85"/>
      <c r="E8" s="47"/>
      <c r="F8" s="48"/>
      <c r="G8" s="48"/>
      <c r="H8" s="48"/>
      <c r="I8" s="31"/>
    </row>
    <row r="9" spans="1:9" ht="23.25" customHeight="1" x14ac:dyDescent="0.25">
      <c r="A9" s="68" t="s">
        <v>23</v>
      </c>
      <c r="B9" s="69"/>
      <c r="C9" s="49" t="s">
        <v>25</v>
      </c>
      <c r="D9" s="48"/>
      <c r="E9" s="48"/>
      <c r="F9" s="48"/>
      <c r="G9" s="48"/>
      <c r="H9" s="48"/>
      <c r="I9" s="31"/>
    </row>
    <row r="10" spans="1:9" ht="24" thickBot="1" x14ac:dyDescent="0.3">
      <c r="A10" s="63" t="s">
        <v>19</v>
      </c>
      <c r="B10" s="64"/>
      <c r="C10" s="64" t="s">
        <v>20</v>
      </c>
      <c r="D10" s="70"/>
      <c r="E10" s="48"/>
      <c r="F10" s="48"/>
      <c r="G10" s="48"/>
      <c r="H10" s="48"/>
      <c r="I10" s="31"/>
    </row>
    <row r="11" spans="1:9" ht="38.25" customHeight="1" thickBot="1" x14ac:dyDescent="0.3">
      <c r="A11" s="65" t="s">
        <v>56</v>
      </c>
      <c r="B11" s="66"/>
      <c r="C11" s="66"/>
      <c r="D11" s="66"/>
      <c r="E11" s="66"/>
      <c r="F11" s="66"/>
      <c r="G11" s="66"/>
      <c r="H11" s="66"/>
      <c r="I11" s="67"/>
    </row>
    <row r="12" spans="1:9" s="4" customFormat="1" ht="70.5" thickBot="1" x14ac:dyDescent="0.35">
      <c r="A12" s="32" t="s">
        <v>10</v>
      </c>
      <c r="B12" s="33" t="s">
        <v>21</v>
      </c>
      <c r="C12" s="34" t="s">
        <v>11</v>
      </c>
      <c r="D12" s="35" t="s">
        <v>55</v>
      </c>
      <c r="E12" s="36" t="s">
        <v>31</v>
      </c>
      <c r="F12" s="35" t="s">
        <v>12</v>
      </c>
      <c r="G12" s="35" t="s">
        <v>54</v>
      </c>
      <c r="H12" s="35" t="s">
        <v>13</v>
      </c>
      <c r="I12" s="35" t="s">
        <v>14</v>
      </c>
    </row>
    <row r="13" spans="1:9" s="2" customFormat="1" ht="163.9" customHeight="1" x14ac:dyDescent="0.25">
      <c r="A13" s="24" t="s">
        <v>24</v>
      </c>
      <c r="B13" s="11" t="s">
        <v>15</v>
      </c>
      <c r="C13" s="11" t="s">
        <v>91</v>
      </c>
      <c r="D13" s="11" t="s">
        <v>92</v>
      </c>
      <c r="E13" s="55" t="s">
        <v>41</v>
      </c>
      <c r="F13" s="55"/>
      <c r="G13" s="55"/>
      <c r="H13" s="55"/>
      <c r="I13" s="56"/>
    </row>
    <row r="14" spans="1:9" s="2" customFormat="1" ht="135" customHeight="1" x14ac:dyDescent="0.25">
      <c r="A14" s="50">
        <v>1</v>
      </c>
      <c r="B14" s="11" t="s">
        <v>39</v>
      </c>
      <c r="C14" s="11" t="s">
        <v>82</v>
      </c>
      <c r="D14" s="11" t="s">
        <v>83</v>
      </c>
      <c r="E14" s="12">
        <v>5</v>
      </c>
      <c r="F14" s="13">
        <f t="shared" ref="F14:F23" si="0">+E14/E$25*100</f>
        <v>12.820512820512819</v>
      </c>
      <c r="G14" s="11"/>
      <c r="H14" s="11"/>
      <c r="I14" s="14"/>
    </row>
    <row r="15" spans="1:9" s="2" customFormat="1" ht="162.75" x14ac:dyDescent="0.25">
      <c r="A15" s="50" t="s">
        <v>73</v>
      </c>
      <c r="B15" s="11" t="s">
        <v>69</v>
      </c>
      <c r="C15" s="11" t="s">
        <v>84</v>
      </c>
      <c r="D15" s="11" t="s">
        <v>85</v>
      </c>
      <c r="E15" s="12">
        <v>2</v>
      </c>
      <c r="F15" s="13">
        <f t="shared" si="0"/>
        <v>5.1282051282051277</v>
      </c>
      <c r="G15" s="11"/>
      <c r="H15" s="11"/>
      <c r="I15" s="14"/>
    </row>
    <row r="16" spans="1:9" s="2" customFormat="1" ht="80.45" customHeight="1" x14ac:dyDescent="0.25">
      <c r="A16" s="50" t="s">
        <v>74</v>
      </c>
      <c r="B16" s="41" t="s">
        <v>16</v>
      </c>
      <c r="C16" s="11" t="s">
        <v>42</v>
      </c>
      <c r="D16" s="11" t="s">
        <v>29</v>
      </c>
      <c r="E16" s="12">
        <v>2</v>
      </c>
      <c r="F16" s="13">
        <f t="shared" si="0"/>
        <v>5.1282051282051277</v>
      </c>
      <c r="G16" s="11"/>
      <c r="H16" s="11"/>
      <c r="I16" s="14"/>
    </row>
    <row r="17" spans="1:9" s="2" customFormat="1" ht="232.5" x14ac:dyDescent="0.25">
      <c r="A17" s="50" t="s">
        <v>75</v>
      </c>
      <c r="B17" s="11" t="s">
        <v>86</v>
      </c>
      <c r="C17" s="11" t="s">
        <v>87</v>
      </c>
      <c r="D17" s="11" t="s">
        <v>70</v>
      </c>
      <c r="E17" s="6">
        <v>3</v>
      </c>
      <c r="F17" s="13">
        <f t="shared" si="0"/>
        <v>7.6923076923076925</v>
      </c>
      <c r="G17" s="11"/>
      <c r="H17" s="11"/>
      <c r="I17" s="15"/>
    </row>
    <row r="18" spans="1:9" ht="93" x14ac:dyDescent="0.25">
      <c r="A18" s="51" t="s">
        <v>76</v>
      </c>
      <c r="B18" s="11" t="s">
        <v>49</v>
      </c>
      <c r="C18" s="43" t="s">
        <v>43</v>
      </c>
      <c r="D18" s="5" t="s">
        <v>50</v>
      </c>
      <c r="E18" s="12">
        <v>5</v>
      </c>
      <c r="F18" s="13">
        <f t="shared" si="0"/>
        <v>12.820512820512819</v>
      </c>
      <c r="G18" s="11"/>
      <c r="H18" s="11"/>
      <c r="I18" s="15"/>
    </row>
    <row r="19" spans="1:9" ht="69.75" x14ac:dyDescent="0.25">
      <c r="A19" s="50" t="s">
        <v>77</v>
      </c>
      <c r="B19" s="23" t="s">
        <v>44</v>
      </c>
      <c r="C19" s="11" t="s">
        <v>45</v>
      </c>
      <c r="D19" s="11" t="s">
        <v>61</v>
      </c>
      <c r="E19" s="11">
        <v>2</v>
      </c>
      <c r="F19" s="13">
        <f t="shared" si="0"/>
        <v>5.1282051282051277</v>
      </c>
      <c r="G19" s="16"/>
      <c r="H19" s="16"/>
      <c r="I19" s="17"/>
    </row>
    <row r="20" spans="1:9" ht="69.75" x14ac:dyDescent="0.25">
      <c r="A20" s="60" t="s">
        <v>78</v>
      </c>
      <c r="B20" s="62" t="s">
        <v>46</v>
      </c>
      <c r="C20" s="11" t="s">
        <v>71</v>
      </c>
      <c r="D20" s="11" t="s">
        <v>64</v>
      </c>
      <c r="E20" s="11">
        <v>3</v>
      </c>
      <c r="F20" s="13">
        <f t="shared" si="0"/>
        <v>7.6923076923076925</v>
      </c>
      <c r="G20" s="16"/>
      <c r="H20" s="16"/>
      <c r="I20" s="17"/>
    </row>
    <row r="21" spans="1:9" ht="116.25" x14ac:dyDescent="0.25">
      <c r="A21" s="61"/>
      <c r="B21" s="62"/>
      <c r="C21" s="11" t="s">
        <v>72</v>
      </c>
      <c r="D21" s="25" t="s">
        <v>65</v>
      </c>
      <c r="E21" s="11">
        <v>5</v>
      </c>
      <c r="F21" s="13">
        <f t="shared" si="0"/>
        <v>12.820512820512819</v>
      </c>
      <c r="G21" s="16"/>
      <c r="H21" s="16"/>
      <c r="I21" s="17"/>
    </row>
    <row r="22" spans="1:9" ht="66.75" customHeight="1" x14ac:dyDescent="0.25">
      <c r="A22" s="50" t="s">
        <v>79</v>
      </c>
      <c r="B22" s="41" t="s">
        <v>47</v>
      </c>
      <c r="C22" s="11" t="s">
        <v>52</v>
      </c>
      <c r="D22" s="11" t="s">
        <v>51</v>
      </c>
      <c r="E22" s="11">
        <v>5</v>
      </c>
      <c r="F22" s="13">
        <f t="shared" si="0"/>
        <v>12.820512820512819</v>
      </c>
      <c r="G22" s="16"/>
      <c r="H22" s="16"/>
      <c r="I22" s="17"/>
    </row>
    <row r="23" spans="1:9" ht="46.5" x14ac:dyDescent="0.25">
      <c r="A23" s="50" t="s">
        <v>80</v>
      </c>
      <c r="B23" s="41" t="s">
        <v>37</v>
      </c>
      <c r="C23" s="11" t="s">
        <v>53</v>
      </c>
      <c r="D23" s="11" t="s">
        <v>38</v>
      </c>
      <c r="E23" s="11">
        <v>5</v>
      </c>
      <c r="F23" s="13">
        <f t="shared" si="0"/>
        <v>12.820512820512819</v>
      </c>
      <c r="G23" s="16"/>
      <c r="H23" s="16"/>
      <c r="I23" s="17"/>
    </row>
    <row r="24" spans="1:9" ht="45.75" customHeight="1" x14ac:dyDescent="0.25">
      <c r="A24" s="50" t="s">
        <v>81</v>
      </c>
      <c r="B24" s="11" t="s">
        <v>90</v>
      </c>
      <c r="C24" s="11" t="s">
        <v>88</v>
      </c>
      <c r="D24" s="11" t="s">
        <v>89</v>
      </c>
      <c r="E24" s="16">
        <v>2</v>
      </c>
      <c r="F24" s="13">
        <f>+E24/E25*100</f>
        <v>5.1282051282051277</v>
      </c>
      <c r="G24" s="16"/>
      <c r="H24" s="16"/>
      <c r="I24" s="17"/>
    </row>
    <row r="25" spans="1:9" ht="39.75" customHeight="1" x14ac:dyDescent="0.25">
      <c r="A25" s="53" t="s">
        <v>28</v>
      </c>
      <c r="B25" s="54"/>
      <c r="C25" s="54"/>
      <c r="D25" s="54"/>
      <c r="E25" s="42">
        <f>SUM(E14:E24)</f>
        <v>39</v>
      </c>
      <c r="F25" s="13"/>
      <c r="G25" s="41"/>
      <c r="H25" s="41"/>
      <c r="I25" s="14"/>
    </row>
    <row r="26" spans="1:9" s="3" customFormat="1" ht="20.25" customHeight="1" x14ac:dyDescent="0.25">
      <c r="A26" s="53" t="s">
        <v>48</v>
      </c>
      <c r="B26" s="54"/>
      <c r="C26" s="54"/>
      <c r="D26" s="54"/>
      <c r="E26" s="18"/>
      <c r="F26" s="42">
        <f>SUM(F14:F25)</f>
        <v>99.999999999999986</v>
      </c>
      <c r="G26" s="16"/>
      <c r="H26" s="42"/>
      <c r="I26" s="19"/>
    </row>
    <row r="27" spans="1:9" ht="23.25" x14ac:dyDescent="0.25">
      <c r="A27" s="57" t="s">
        <v>57</v>
      </c>
      <c r="B27" s="58"/>
      <c r="C27" s="58"/>
      <c r="D27" s="58"/>
      <c r="E27" s="58"/>
      <c r="F27" s="58"/>
      <c r="G27" s="58"/>
      <c r="H27" s="58"/>
      <c r="I27" s="59"/>
    </row>
    <row r="28" spans="1:9" ht="23.25" customHeight="1" x14ac:dyDescent="0.25">
      <c r="A28" s="57" t="s">
        <v>17</v>
      </c>
      <c r="B28" s="58"/>
      <c r="C28" s="58"/>
      <c r="D28" s="58"/>
      <c r="E28" s="58"/>
      <c r="F28" s="58"/>
      <c r="G28" s="58"/>
      <c r="H28" s="58"/>
      <c r="I28" s="59"/>
    </row>
    <row r="29" spans="1:9" ht="23.25" x14ac:dyDescent="0.25">
      <c r="A29" s="88" t="s">
        <v>60</v>
      </c>
      <c r="B29" s="89"/>
      <c r="C29" s="89"/>
      <c r="D29" s="89"/>
      <c r="E29" s="89"/>
      <c r="F29" s="89"/>
      <c r="G29" s="89"/>
      <c r="H29" s="89"/>
      <c r="I29" s="90"/>
    </row>
    <row r="30" spans="1:9" ht="69.75" x14ac:dyDescent="0.25">
      <c r="A30" s="38" t="s">
        <v>10</v>
      </c>
      <c r="B30" s="39" t="s">
        <v>30</v>
      </c>
      <c r="C30" s="39" t="s">
        <v>11</v>
      </c>
      <c r="D30" s="39" t="s">
        <v>59</v>
      </c>
      <c r="E30" s="37" t="s">
        <v>31</v>
      </c>
      <c r="F30" s="39" t="s">
        <v>12</v>
      </c>
      <c r="G30" s="39" t="s">
        <v>58</v>
      </c>
      <c r="H30" s="39" t="s">
        <v>13</v>
      </c>
      <c r="I30" s="40" t="s">
        <v>14</v>
      </c>
    </row>
    <row r="31" spans="1:9" ht="162.75" x14ac:dyDescent="0.25">
      <c r="A31" s="50">
        <v>1</v>
      </c>
      <c r="B31" s="11" t="s">
        <v>69</v>
      </c>
      <c r="C31" s="11" t="s">
        <v>84</v>
      </c>
      <c r="D31" s="11" t="s">
        <v>85</v>
      </c>
      <c r="E31" s="42">
        <v>2</v>
      </c>
      <c r="F31" s="20">
        <f>+E31/E$33*2</f>
        <v>0.5714285714285714</v>
      </c>
      <c r="G31" s="11"/>
      <c r="H31" s="11"/>
      <c r="I31" s="15"/>
    </row>
    <row r="32" spans="1:9" ht="93" x14ac:dyDescent="0.25">
      <c r="A32" s="52" t="s">
        <v>73</v>
      </c>
      <c r="B32" s="11" t="s">
        <v>49</v>
      </c>
      <c r="C32" s="43" t="s">
        <v>43</v>
      </c>
      <c r="D32" s="43" t="s">
        <v>93</v>
      </c>
      <c r="E32" s="12">
        <v>5</v>
      </c>
      <c r="F32" s="20">
        <f>+E32/E$33*2</f>
        <v>1.4285714285714286</v>
      </c>
      <c r="G32" s="11"/>
      <c r="H32" s="41"/>
      <c r="I32" s="14"/>
    </row>
    <row r="33" spans="1:9" ht="23.25" x14ac:dyDescent="0.25">
      <c r="A33" s="53" t="s">
        <v>32</v>
      </c>
      <c r="B33" s="54"/>
      <c r="C33" s="54"/>
      <c r="D33" s="54"/>
      <c r="E33" s="42">
        <f>SUM(E31:E32)</f>
        <v>7</v>
      </c>
      <c r="F33" s="21"/>
      <c r="G33" s="21"/>
      <c r="H33" s="21"/>
      <c r="I33" s="22"/>
    </row>
    <row r="34" spans="1:9" ht="24" thickBot="1" x14ac:dyDescent="0.3">
      <c r="A34" s="53" t="s">
        <v>33</v>
      </c>
      <c r="B34" s="54"/>
      <c r="C34" s="54"/>
      <c r="D34" s="54"/>
      <c r="E34" s="54"/>
      <c r="F34" s="42">
        <f>SUM(F31:F33)</f>
        <v>2</v>
      </c>
      <c r="G34" s="91"/>
      <c r="H34" s="91"/>
      <c r="I34" s="92"/>
    </row>
    <row r="35" spans="1:9" ht="75" customHeight="1" x14ac:dyDescent="0.25">
      <c r="A35" s="94" t="s">
        <v>66</v>
      </c>
      <c r="B35" s="95"/>
      <c r="C35" s="96"/>
      <c r="D35" s="94" t="s">
        <v>18</v>
      </c>
      <c r="E35" s="95"/>
      <c r="F35" s="95"/>
      <c r="G35" s="95"/>
      <c r="H35" s="95"/>
      <c r="I35" s="95"/>
    </row>
    <row r="36" spans="1:9" ht="102" customHeight="1" x14ac:dyDescent="0.25">
      <c r="A36" s="97" t="s">
        <v>95</v>
      </c>
      <c r="B36" s="97"/>
      <c r="C36" s="97"/>
      <c r="D36" s="97"/>
      <c r="E36" s="97"/>
      <c r="F36" s="97"/>
      <c r="G36" s="97"/>
      <c r="H36" s="97"/>
      <c r="I36" s="97"/>
    </row>
    <row r="37" spans="1:9" ht="66" customHeight="1" x14ac:dyDescent="0.25">
      <c r="A37" s="97" t="s">
        <v>34</v>
      </c>
      <c r="B37" s="97"/>
      <c r="C37" s="97"/>
      <c r="D37" s="97"/>
      <c r="E37" s="97"/>
      <c r="F37" s="97"/>
      <c r="G37" s="97"/>
      <c r="H37" s="97"/>
      <c r="I37" s="97"/>
    </row>
    <row r="38" spans="1:9" ht="87.6" customHeight="1" x14ac:dyDescent="0.25">
      <c r="A38" s="97" t="s">
        <v>96</v>
      </c>
      <c r="B38" s="97"/>
      <c r="C38" s="97"/>
      <c r="D38" s="97"/>
      <c r="E38" s="97"/>
      <c r="F38" s="97"/>
      <c r="G38" s="97"/>
      <c r="H38" s="97"/>
      <c r="I38" s="97"/>
    </row>
    <row r="39" spans="1:9" ht="55.9" customHeight="1" x14ac:dyDescent="0.25">
      <c r="A39" s="97" t="s">
        <v>35</v>
      </c>
      <c r="B39" s="97"/>
      <c r="C39" s="97"/>
      <c r="D39" s="97"/>
      <c r="E39" s="97"/>
      <c r="F39" s="97"/>
      <c r="G39" s="97"/>
      <c r="H39" s="97"/>
      <c r="I39" s="97"/>
    </row>
    <row r="40" spans="1:9" ht="98.45" customHeight="1" x14ac:dyDescent="0.25">
      <c r="A40" s="97" t="s">
        <v>36</v>
      </c>
      <c r="B40" s="97"/>
      <c r="C40" s="97"/>
      <c r="D40" s="97"/>
      <c r="E40" s="97"/>
      <c r="F40" s="97"/>
      <c r="G40" s="97"/>
      <c r="H40" s="97"/>
      <c r="I40" s="97"/>
    </row>
    <row r="41" spans="1:9" ht="213" customHeight="1" x14ac:dyDescent="0.25">
      <c r="A41" s="97" t="s">
        <v>97</v>
      </c>
      <c r="B41" s="97"/>
      <c r="C41" s="97"/>
      <c r="D41" s="97"/>
      <c r="E41" s="97"/>
      <c r="F41" s="97"/>
      <c r="G41" s="97"/>
      <c r="H41" s="97"/>
      <c r="I41" s="97"/>
    </row>
    <row r="42" spans="1:9" ht="52.5" customHeight="1" x14ac:dyDescent="0.25">
      <c r="A42" s="97" t="s">
        <v>98</v>
      </c>
      <c r="B42" s="97"/>
      <c r="C42" s="97"/>
      <c r="D42" s="97"/>
      <c r="E42" s="97"/>
      <c r="F42" s="97"/>
      <c r="G42" s="97"/>
      <c r="H42" s="97"/>
      <c r="I42" s="97"/>
    </row>
    <row r="43" spans="1:9" ht="64.5" customHeight="1" x14ac:dyDescent="0.25">
      <c r="A43" s="98" t="s">
        <v>40</v>
      </c>
      <c r="B43" s="98"/>
      <c r="C43" s="98"/>
      <c r="D43" s="98"/>
      <c r="E43" s="98"/>
      <c r="F43" s="98"/>
      <c r="G43" s="98"/>
      <c r="H43" s="98"/>
      <c r="I43" s="98"/>
    </row>
    <row r="44" spans="1:9" ht="48" customHeight="1" x14ac:dyDescent="0.35">
      <c r="A44" s="99" t="s">
        <v>99</v>
      </c>
      <c r="B44" s="99"/>
      <c r="C44" s="99"/>
      <c r="D44" s="99"/>
      <c r="E44" s="99"/>
      <c r="F44" s="99"/>
      <c r="G44" s="99"/>
      <c r="H44" s="99"/>
      <c r="I44" s="99"/>
    </row>
    <row r="45" spans="1:9" ht="63" customHeight="1" x14ac:dyDescent="0.25">
      <c r="A45" s="97" t="s">
        <v>94</v>
      </c>
      <c r="B45" s="97"/>
      <c r="C45" s="97"/>
      <c r="D45" s="97"/>
      <c r="E45" s="97"/>
      <c r="F45" s="97"/>
      <c r="G45" s="97"/>
      <c r="H45" s="97"/>
      <c r="I45" s="97"/>
    </row>
  </sheetData>
  <mergeCells count="42">
    <mergeCell ref="A45:I45"/>
    <mergeCell ref="A4:B4"/>
    <mergeCell ref="D4:F4"/>
    <mergeCell ref="A5:B5"/>
    <mergeCell ref="A6:B6"/>
    <mergeCell ref="A7:B7"/>
    <mergeCell ref="C7:I7"/>
    <mergeCell ref="A43:I43"/>
    <mergeCell ref="A44:I44"/>
    <mergeCell ref="A29:I29"/>
    <mergeCell ref="A33:D33"/>
    <mergeCell ref="A34:E34"/>
    <mergeCell ref="G34:I34"/>
    <mergeCell ref="C6:D6"/>
    <mergeCell ref="A8:B8"/>
    <mergeCell ref="C8:D8"/>
    <mergeCell ref="A10:B10"/>
    <mergeCell ref="A11:I11"/>
    <mergeCell ref="A9:B9"/>
    <mergeCell ref="C10:D10"/>
    <mergeCell ref="A1:I1"/>
    <mergeCell ref="C2:E2"/>
    <mergeCell ref="F2:G2"/>
    <mergeCell ref="H2:I2"/>
    <mergeCell ref="A3:B3"/>
    <mergeCell ref="D3:F3"/>
    <mergeCell ref="A42:I42"/>
    <mergeCell ref="A25:D25"/>
    <mergeCell ref="E13:I13"/>
    <mergeCell ref="A26:D26"/>
    <mergeCell ref="A27:I27"/>
    <mergeCell ref="A28:I28"/>
    <mergeCell ref="A35:C35"/>
    <mergeCell ref="D35:I35"/>
    <mergeCell ref="A41:I41"/>
    <mergeCell ref="A40:I40"/>
    <mergeCell ref="A38:I38"/>
    <mergeCell ref="A20:A21"/>
    <mergeCell ref="B20:B21"/>
    <mergeCell ref="A36:I36"/>
    <mergeCell ref="A37:I37"/>
    <mergeCell ref="A39:I39"/>
  </mergeCells>
  <printOptions horizontalCentered="1"/>
  <pageMargins left="0.27559055118110237" right="0.19685039370078741" top="0.31496062992125984" bottom="0.59055118110236227" header="0.27559055118110237" footer="0.19685039370078741"/>
  <pageSetup paperSize="9" scale="34" fitToHeight="0" orientation="landscape" r:id="rId1"/>
  <headerFooter alignWithMargins="0">
    <oddFooter>&amp;C
Pagina &amp;P di &amp;N</oddFooter>
  </headerFooter>
  <rowBreaks count="2" manualBreakCount="2">
    <brk id="28"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villa d'agri</vt:lpstr>
      <vt:lpstr>'villa d''agri'!Area_stampa</vt:lpstr>
      <vt:lpstr>'villa d''agri'!Titoli_stampa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2023-09-11T13:34:48Z</cp:lastPrinted>
  <dcterms:created xsi:type="dcterms:W3CDTF">2015-08-13T14:33:33Z</dcterms:created>
  <dcterms:modified xsi:type="dcterms:W3CDTF">2025-08-27T07:10:18Z</dcterms:modified>
</cp:coreProperties>
</file>